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C130" i="1" l="1"/>
  <c r="C124" i="1"/>
  <c r="H30" i="1"/>
  <c r="H26" i="1" l="1"/>
  <c r="H62" i="1" l="1"/>
  <c r="H38" i="1" l="1"/>
  <c r="H34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<sst xmlns="http://schemas.openxmlformats.org/spreadsheetml/2006/main" count="175" uniqueCount="113">
  <si>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</si>
  <si>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</si>
  <si>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</si>
  <si>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</si>
  <si>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</si>
  <si>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</si>
  <si>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</si>
  <si>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</si>
  <si>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</si>
  <si>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</si>
  <si>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</si>
  <si>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</si>
  <si>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</si>
  <si>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</si>
  <si>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</si>
  <si>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</si>
  <si>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</si>
  <si>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</si>
  <si>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</si>
  <si>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</si>
  <si>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</si>
  <si>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</si>
  <si>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</si>
  <si>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</si>
  <si>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</si>
  <si>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</si>
  <si>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</si>
  <si>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</si>
  <si>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</si>
  <si>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</si>
  <si>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</si>
  <si>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</si>
  <si>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22.08.2025 </t>
  </si>
  <si>
    <t>Primljena i neutrošena participacija od 22.08.2025</t>
  </si>
  <si>
    <t>Dana 22.08.2025.godine Dom zdravlja Požarevac je izvršio plaćanje prema dobavljačima:</t>
  </si>
  <si>
    <t>Auto servis Dule</t>
  </si>
  <si>
    <t>Alpha imaging</t>
  </si>
  <si>
    <t>Auto- Mirkos</t>
  </si>
  <si>
    <t>AQUA MARIJA</t>
  </si>
  <si>
    <t>Agatel</t>
  </si>
  <si>
    <t>Elektroluks</t>
  </si>
  <si>
    <t>FAMILY KALČIĆ</t>
  </si>
  <si>
    <t>Inst.za med.rada Dr.Dragomir Karajović</t>
  </si>
  <si>
    <t>JKP Komunalne službe</t>
  </si>
  <si>
    <t>JKP ViK</t>
  </si>
  <si>
    <t>Lavija</t>
  </si>
  <si>
    <t>MT:S Telekom 062</t>
  </si>
  <si>
    <t>MT:S Telekom 065</t>
  </si>
  <si>
    <t>MT:S Telekom 012</t>
  </si>
  <si>
    <t>Orion telekom</t>
  </si>
  <si>
    <t>Papirdol</t>
  </si>
  <si>
    <t>Razvigor</t>
  </si>
  <si>
    <t>Remondis</t>
  </si>
  <si>
    <t>SBB</t>
  </si>
  <si>
    <t>JP Službeni glasnik</t>
  </si>
  <si>
    <t>Tehnomarket</t>
  </si>
  <si>
    <t>TNT Team</t>
  </si>
  <si>
    <t>Vin-auto</t>
  </si>
  <si>
    <t>VINČA</t>
  </si>
  <si>
    <t>ZR Aleksandar Tošić</t>
  </si>
  <si>
    <t>AD EPS TE-KO Kostolac</t>
  </si>
  <si>
    <t>NIS AD</t>
  </si>
  <si>
    <t>Toplifikacija JP</t>
  </si>
  <si>
    <t>72/2025</t>
  </si>
  <si>
    <t>80/2025</t>
  </si>
  <si>
    <t>79/2025</t>
  </si>
  <si>
    <t>SFAPOR-129-0/25</t>
  </si>
  <si>
    <t>25-40-1466</t>
  </si>
  <si>
    <t>25-POS-09374</t>
  </si>
  <si>
    <t>R-0989/25VP</t>
  </si>
  <si>
    <t>R-0995/25VP</t>
  </si>
  <si>
    <t>FA-1248-0/25</t>
  </si>
  <si>
    <t>FA-1283-0/25</t>
  </si>
  <si>
    <t>25-RN011000046</t>
  </si>
  <si>
    <t>25-RN011000047</t>
  </si>
  <si>
    <t>25-1847-12</t>
  </si>
  <si>
    <t>1131125ii</t>
  </si>
  <si>
    <t>25-3023-011628</t>
  </si>
  <si>
    <t>25-3023-012394</t>
  </si>
  <si>
    <t>25-3023-012971</t>
  </si>
  <si>
    <t>25-3023-011928</t>
  </si>
  <si>
    <t>25-3023-011803</t>
  </si>
  <si>
    <t>25-3023-012943</t>
  </si>
  <si>
    <t>25-3023-011535</t>
  </si>
  <si>
    <t>559/2025</t>
  </si>
  <si>
    <t>561/2025</t>
  </si>
  <si>
    <t>576/2025</t>
  </si>
  <si>
    <t>588/2025</t>
  </si>
  <si>
    <t>26-284-062-1121243</t>
  </si>
  <si>
    <t>70-285-062-1117364</t>
  </si>
  <si>
    <t>18-284-065-1121244</t>
  </si>
  <si>
    <t>62-285-065-1117365</t>
  </si>
  <si>
    <t>71-284-012-1121245</t>
  </si>
  <si>
    <t>27-285-012-1117363</t>
  </si>
  <si>
    <t>18-285-012-1117366</t>
  </si>
  <si>
    <t>UGF0630/25-1630</t>
  </si>
  <si>
    <t>55-25</t>
  </si>
  <si>
    <t>FU19863/2025</t>
  </si>
  <si>
    <t>KIF25-16295</t>
  </si>
  <si>
    <t>IF25-0402</t>
  </si>
  <si>
    <t>IF25-0161</t>
  </si>
  <si>
    <t>IF25-0028</t>
  </si>
  <si>
    <t>IF25-0027</t>
  </si>
  <si>
    <t>IF25-0026</t>
  </si>
  <si>
    <t>IF25-0025</t>
  </si>
  <si>
    <t>IF25-0029</t>
  </si>
  <si>
    <t>25-3000-003787</t>
  </si>
  <si>
    <t>102/2025</t>
  </si>
  <si>
    <t>TEKO23674/1/2025/501</t>
  </si>
  <si>
    <t>OG2/2025-2895</t>
  </si>
  <si>
    <t>OG2/2025-2896</t>
  </si>
  <si>
    <t>UKUPNO MATERIJALNI TROŠKOVI</t>
  </si>
  <si>
    <t>UKUPNO ENERGENTI-PO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</si>
</sst>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9" fillId="0" borderId="0"/>
  </cellStyleXfs>
  <cellXfs count="6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Border="1"/>
    <xf numFmtId="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left"/>
    </xf>
    <xf numFmtId="4" fontId="11" fillId="0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4" fontId="12" fillId="0" borderId="1" xfId="2" applyNumberFormat="1" applyFont="1" applyFill="1" applyBorder="1"/>
    <xf numFmtId="49" fontId="10" fillId="0" borderId="1" xfId="2" applyNumberFormat="1" applyFont="1" applyFill="1" applyBorder="1"/>
    <xf numFmtId="4" fontId="12" fillId="0" borderId="1" xfId="2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0"/>
  <sheetViews>
    <sheetView tabSelected="1" topLeftCell="B31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43" t="s">
        <v>0</v>
      </c>
      <c r="D2" s="43"/>
      <c r="E2" s="43"/>
      <c r="F2" s="43"/>
      <c r="G2" s="43"/>
    </row>
    <row r="4" spans="2:15" x14ac:dyDescent="0.25">
      <c r="B4" s="44" t="s">
        <v>1</v>
      </c>
      <c r="C4" s="44"/>
      <c r="D4" s="44"/>
    </row>
    <row r="5" spans="2:15" x14ac:dyDescent="0.25">
      <c r="B5" s="44" t="s">
        <v>2</v>
      </c>
      <c r="C5" s="44"/>
      <c r="D5" s="44"/>
    </row>
    <row r="6" spans="2:15" x14ac:dyDescent="0.25">
      <c r="B6" s="44" t="s">
        <v>3</v>
      </c>
      <c r="C6" s="44"/>
      <c r="D6" s="44"/>
    </row>
    <row r="7" spans="2:15" x14ac:dyDescent="0.25">
      <c r="I7" s="9"/>
      <c r="J7" s="9"/>
    </row>
    <row r="8" spans="2:15" x14ac:dyDescent="0.25">
      <c r="B8" s="45" t="s">
        <v>32</v>
      </c>
      <c r="C8" s="45"/>
      <c r="D8" s="45"/>
      <c r="E8" s="45"/>
      <c r="F8" s="45"/>
      <c r="G8" s="45"/>
      <c r="H8" s="4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53" t="s">
        <v>4</v>
      </c>
      <c r="C11" s="54"/>
      <c r="D11" s="54"/>
      <c r="E11" s="54"/>
      <c r="F11" s="55"/>
      <c r="G11" s="23" t="s">
        <v>5</v>
      </c>
      <c r="H11" s="23" t="s">
        <v>6</v>
      </c>
      <c r="I11" s="9"/>
      <c r="J11" s="9"/>
      <c r="K11" s="49"/>
      <c r="L11" s="49"/>
      <c r="M11" s="49"/>
      <c r="N11" s="49"/>
      <c r="O11" s="49"/>
    </row>
    <row r="12" spans="2:15" x14ac:dyDescent="0.25">
      <c r="B12" s="51" t="s">
        <v>7</v>
      </c>
      <c r="C12" s="51"/>
      <c r="D12" s="51"/>
      <c r="E12" s="51"/>
      <c r="F12" s="51"/>
      <c r="G12" s="15">
        <v>45891</v>
      </c>
      <c r="H12" s="12">
        <v>1743850.38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50" t="s">
        <v>8</v>
      </c>
      <c r="C13" s="50"/>
      <c r="D13" s="50"/>
      <c r="E13" s="50"/>
      <c r="F13" s="50"/>
      <c r="G13" s="15">
        <v>45891</v>
      </c>
      <c r="H13" s="1">
        <f>H14+H31-H39-H55</f>
        <v>578132.23</v>
      </c>
      <c r="I13" s="9"/>
      <c r="J13" s="9"/>
      <c r="K13" s="7"/>
      <c r="L13" s="7"/>
      <c r="M13" s="21"/>
      <c r="N13" s="7"/>
      <c r="O13" s="7"/>
    </row>
    <row r="14" spans="2:15" x14ac:dyDescent="0.25">
      <c r="B14" s="52" t="s">
        <v>9</v>
      </c>
      <c r="C14" s="52"/>
      <c r="D14" s="52"/>
      <c r="E14" s="52"/>
      <c r="F14" s="52"/>
      <c r="G14" s="16">
        <v>45891</v>
      </c>
      <c r="H14" s="2">
        <f>SUM(H15:H30)</f>
        <v>3354469.38</v>
      </c>
      <c r="I14" s="22"/>
      <c r="J14" s="9"/>
      <c r="K14" s="21"/>
      <c r="L14" s="7"/>
      <c r="M14" s="21"/>
      <c r="N14" s="7"/>
      <c r="O14" s="7"/>
    </row>
    <row r="15" spans="2:15" x14ac:dyDescent="0.25">
      <c r="B15" s="40" t="s">
        <v>10</v>
      </c>
      <c r="C15" s="41"/>
      <c r="D15" s="41"/>
      <c r="E15" s="41"/>
      <c r="F15" s="42"/>
      <c r="G15" s="17"/>
      <c r="H15" s="10">
        <v>0</v>
      </c>
      <c r="I15" s="24"/>
      <c r="J15" s="9"/>
      <c r="K15" s="6"/>
    </row>
    <row r="16" spans="2:15" x14ac:dyDescent="0.25">
      <c r="B16" s="40" t="s">
        <v>11</v>
      </c>
      <c r="C16" s="41"/>
      <c r="D16" s="41"/>
      <c r="E16" s="41"/>
      <c r="F16" s="42"/>
      <c r="G16" s="17"/>
      <c r="H16" s="10">
        <v>0</v>
      </c>
      <c r="I16" s="24"/>
      <c r="J16" s="9"/>
      <c r="K16" s="6"/>
    </row>
    <row r="17" spans="2:13" x14ac:dyDescent="0.25">
      <c r="B17" s="40" t="s">
        <v>12</v>
      </c>
      <c r="C17" s="41"/>
      <c r="D17" s="41"/>
      <c r="E17" s="41"/>
      <c r="F17" s="42"/>
      <c r="G17" s="17"/>
      <c r="H17" s="10">
        <v>0</v>
      </c>
      <c r="I17" s="24"/>
      <c r="J17" s="9"/>
      <c r="K17" s="6"/>
    </row>
    <row r="18" spans="2:13" x14ac:dyDescent="0.25">
      <c r="B18" s="40" t="s">
        <v>13</v>
      </c>
      <c r="C18" s="41"/>
      <c r="D18" s="41"/>
      <c r="E18" s="41"/>
      <c r="F18" s="42"/>
      <c r="G18" s="17"/>
      <c r="H18" s="8">
        <v>0</v>
      </c>
      <c r="I18" s="24"/>
      <c r="J18" s="9"/>
      <c r="K18" s="6"/>
      <c r="L18" s="6"/>
    </row>
    <row r="19" spans="2:13" x14ac:dyDescent="0.25">
      <c r="B19" s="40" t="s">
        <v>27</v>
      </c>
      <c r="C19" s="41"/>
      <c r="D19" s="41"/>
      <c r="E19" s="41"/>
      <c r="F19" s="42"/>
      <c r="G19" s="17"/>
      <c r="H19" s="25">
        <v>0</v>
      </c>
      <c r="I19" s="24"/>
      <c r="J19" s="9"/>
      <c r="K19" s="6"/>
      <c r="L19" s="6"/>
    </row>
    <row r="20" spans="2:13" x14ac:dyDescent="0.25">
      <c r="B20" s="40" t="s">
        <v>14</v>
      </c>
      <c r="C20" s="41"/>
      <c r="D20" s="41"/>
      <c r="E20" s="41"/>
      <c r="F20" s="42"/>
      <c r="G20" s="17"/>
      <c r="H20" s="8">
        <v>0</v>
      </c>
      <c r="I20" s="24"/>
      <c r="J20" s="9"/>
    </row>
    <row r="21" spans="2:13" x14ac:dyDescent="0.25">
      <c r="B21" s="40" t="s">
        <v>15</v>
      </c>
      <c r="C21" s="41"/>
      <c r="D21" s="41"/>
      <c r="E21" s="41"/>
      <c r="F21" s="42"/>
      <c r="G21" s="17"/>
      <c r="H21" s="8">
        <v>0</v>
      </c>
      <c r="I21" s="24"/>
      <c r="J21" s="9"/>
    </row>
    <row r="22" spans="2:13" x14ac:dyDescent="0.25">
      <c r="B22" s="40" t="s">
        <v>29</v>
      </c>
      <c r="C22" s="41"/>
      <c r="D22" s="41"/>
      <c r="E22" s="41"/>
      <c r="F22" s="42"/>
      <c r="G22" s="17"/>
      <c r="H22" s="8">
        <v>0</v>
      </c>
      <c r="I22" s="24"/>
      <c r="J22" s="9"/>
    </row>
    <row r="23" spans="2:13" x14ac:dyDescent="0.25">
      <c r="B23" s="40" t="s">
        <v>16</v>
      </c>
      <c r="C23" s="41"/>
      <c r="D23" s="41"/>
      <c r="E23" s="41"/>
      <c r="F23" s="42"/>
      <c r="G23" s="17"/>
      <c r="H23" s="8">
        <v>0</v>
      </c>
      <c r="I23" s="24"/>
      <c r="J23" s="9"/>
      <c r="K23" s="6"/>
    </row>
    <row r="24" spans="2:13" x14ac:dyDescent="0.25">
      <c r="B24" s="40" t="s">
        <v>31</v>
      </c>
      <c r="C24" s="41"/>
      <c r="D24" s="41"/>
      <c r="E24" s="41"/>
      <c r="F24" s="42"/>
      <c r="G24" s="17"/>
      <c r="H24" s="8">
        <v>0</v>
      </c>
      <c r="I24" s="24"/>
      <c r="J24" s="9"/>
      <c r="K24" s="6"/>
    </row>
    <row r="25" spans="2:13" x14ac:dyDescent="0.25">
      <c r="B25" s="40" t="s">
        <v>17</v>
      </c>
      <c r="C25" s="41"/>
      <c r="D25" s="41"/>
      <c r="E25" s="41"/>
      <c r="F25" s="42"/>
      <c r="G25" s="17"/>
      <c r="H25" s="8">
        <v>1065543.67</v>
      </c>
      <c r="I25" s="24"/>
      <c r="J25" s="9"/>
      <c r="K25" s="6"/>
      <c r="L25" s="26"/>
      <c r="M25" s="24"/>
    </row>
    <row r="26" spans="2:13" x14ac:dyDescent="0.25">
      <c r="B26" s="40" t="s">
        <v>18</v>
      </c>
      <c r="C26" s="41"/>
      <c r="D26" s="41"/>
      <c r="E26" s="41"/>
      <c r="F26" s="42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</f>
        <v>2175274.79</v>
      </c>
      <c r="J26" s="24"/>
      <c r="K26" s="6"/>
      <c r="L26" s="6"/>
    </row>
    <row r="27" spans="2:13" x14ac:dyDescent="0.25">
      <c r="B27" s="40" t="s">
        <v>30</v>
      </c>
      <c r="C27" s="41"/>
      <c r="D27" s="41"/>
      <c r="E27" s="41"/>
      <c r="F27" s="42"/>
      <c r="G27" s="17"/>
      <c r="H27" s="8">
        <v>0</v>
      </c>
      <c r="I27" s="24"/>
      <c r="J27" s="9"/>
      <c r="K27" s="9"/>
      <c r="L27" s="6"/>
    </row>
    <row r="28" spans="2:13" x14ac:dyDescent="0.25">
      <c r="B28" s="40" t="s">
        <v>19</v>
      </c>
      <c r="C28" s="41"/>
      <c r="D28" s="41"/>
      <c r="E28" s="41"/>
      <c r="F28" s="42"/>
      <c r="G28" s="17"/>
      <c r="H28" s="8">
        <v>0</v>
      </c>
      <c r="I28" s="24"/>
      <c r="J28" s="9"/>
      <c r="K28" s="6"/>
    </row>
    <row r="29" spans="2:13" x14ac:dyDescent="0.25">
      <c r="B29" s="40" t="s">
        <v>20</v>
      </c>
      <c r="C29" s="41"/>
      <c r="D29" s="41"/>
      <c r="E29" s="41"/>
      <c r="F29" s="42"/>
      <c r="G29" s="17"/>
      <c r="H29" s="8">
        <v>0</v>
      </c>
      <c r="I29" s="24"/>
      <c r="J29" s="9"/>
      <c r="K29" s="6"/>
      <c r="L29" s="6"/>
    </row>
    <row r="30" spans="2:13" x14ac:dyDescent="0.25">
      <c r="B30" s="40" t="s">
        <v>33</v>
      </c>
      <c r="C30" s="41"/>
      <c r="D30" s="41"/>
      <c r="E30" s="41"/>
      <c r="F30" s="42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</f>
        <v>113650.91999999995</v>
      </c>
      <c r="I30" s="24"/>
      <c r="J30" s="9"/>
      <c r="K30" s="6"/>
      <c r="L30" s="6"/>
    </row>
    <row r="31" spans="2:13" x14ac:dyDescent="0.25">
      <c r="B31" s="46" t="s">
        <v>21</v>
      </c>
      <c r="C31" s="47"/>
      <c r="D31" s="47"/>
      <c r="E31" s="47"/>
      <c r="F31" s="48"/>
      <c r="G31" s="16">
        <v>45891</v>
      </c>
      <c r="H31" s="2">
        <f>H32+H33+H34+H35+H37+H38+H36</f>
        <v>104104.78</v>
      </c>
      <c r="I31" s="9"/>
      <c r="K31" s="6"/>
      <c r="L31" s="6"/>
    </row>
    <row r="32" spans="2:13" x14ac:dyDescent="0.25">
      <c r="B32" s="40" t="s">
        <v>10</v>
      </c>
      <c r="C32" s="41"/>
      <c r="D32" s="41"/>
      <c r="E32" s="41"/>
      <c r="F32" s="42"/>
      <c r="G32" s="18"/>
      <c r="H32" s="10">
        <v>0</v>
      </c>
      <c r="I32" s="9"/>
      <c r="J32" s="9"/>
      <c r="K32" s="6"/>
      <c r="L32" s="6"/>
    </row>
    <row r="33" spans="2:12" x14ac:dyDescent="0.25">
      <c r="B33" s="40" t="s">
        <v>13</v>
      </c>
      <c r="C33" s="41"/>
      <c r="D33" s="41"/>
      <c r="E33" s="41"/>
      <c r="F33" s="42"/>
      <c r="G33" s="18"/>
      <c r="H33" s="8">
        <v>0</v>
      </c>
      <c r="I33" s="9"/>
      <c r="J33" s="9"/>
      <c r="K33" s="6"/>
      <c r="L33" s="6"/>
    </row>
    <row r="34" spans="2:12" x14ac:dyDescent="0.25">
      <c r="B34" s="40" t="s">
        <v>18</v>
      </c>
      <c r="C34" s="41"/>
      <c r="D34" s="41"/>
      <c r="E34" s="41"/>
      <c r="F34" s="42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40" t="s">
        <v>19</v>
      </c>
      <c r="C35" s="41"/>
      <c r="D35" s="41"/>
      <c r="E35" s="41"/>
      <c r="F35" s="42"/>
      <c r="G35" s="18"/>
      <c r="H35" s="8">
        <v>0</v>
      </c>
      <c r="I35" s="9"/>
      <c r="J35" s="9"/>
      <c r="K35" s="6"/>
      <c r="L35" s="6"/>
    </row>
    <row r="36" spans="2:12" x14ac:dyDescent="0.25">
      <c r="B36" s="40" t="s">
        <v>11</v>
      </c>
      <c r="C36" s="41"/>
      <c r="D36" s="41"/>
      <c r="E36" s="41"/>
      <c r="F36" s="42"/>
      <c r="G36" s="18"/>
      <c r="H36" s="8">
        <v>0</v>
      </c>
      <c r="I36" s="9"/>
      <c r="J36" s="9"/>
      <c r="K36" s="6"/>
    </row>
    <row r="37" spans="2:12" x14ac:dyDescent="0.25">
      <c r="B37" s="40" t="s">
        <v>20</v>
      </c>
      <c r="C37" s="41"/>
      <c r="D37" s="41"/>
      <c r="E37" s="41"/>
      <c r="F37" s="42"/>
      <c r="G37" s="18"/>
      <c r="H37" s="8">
        <v>0</v>
      </c>
      <c r="I37" s="9"/>
      <c r="J37" s="9"/>
    </row>
    <row r="38" spans="2:12" x14ac:dyDescent="0.25">
      <c r="B38" s="40" t="s">
        <v>33</v>
      </c>
      <c r="C38" s="41"/>
      <c r="D38" s="41"/>
      <c r="E38" s="41"/>
      <c r="F38" s="42"/>
      <c r="G38" s="18"/>
      <c r="H38" s="8">
        <f>7347+8071+11176+74506</f>
        <v>101100</v>
      </c>
      <c r="I38" s="9"/>
      <c r="J38" s="9"/>
      <c r="K38" s="6"/>
    </row>
    <row r="39" spans="2:12" x14ac:dyDescent="0.25">
      <c r="B39" s="59" t="s">
        <v>22</v>
      </c>
      <c r="C39" s="60"/>
      <c r="D39" s="60"/>
      <c r="E39" s="60"/>
      <c r="F39" s="61"/>
      <c r="G39" s="19">
        <v>45891</v>
      </c>
      <c r="H39" s="3">
        <f>SUM(H40:H54)</f>
        <v>2880441.9299999997</v>
      </c>
      <c r="I39" s="9"/>
      <c r="J39" s="9"/>
    </row>
    <row r="40" spans="2:12" x14ac:dyDescent="0.25">
      <c r="B40" s="40" t="s">
        <v>10</v>
      </c>
      <c r="C40" s="41"/>
      <c r="D40" s="41"/>
      <c r="E40" s="41"/>
      <c r="F40" s="42"/>
      <c r="G40" s="17"/>
      <c r="H40" s="10">
        <v>0</v>
      </c>
      <c r="I40" s="9"/>
      <c r="J40" s="9"/>
    </row>
    <row r="41" spans="2:12" x14ac:dyDescent="0.25">
      <c r="B41" s="40" t="s">
        <v>11</v>
      </c>
      <c r="C41" s="41"/>
      <c r="D41" s="41"/>
      <c r="E41" s="41"/>
      <c r="F41" s="42"/>
      <c r="G41" s="17"/>
      <c r="H41" s="10">
        <v>0</v>
      </c>
      <c r="I41" s="9"/>
      <c r="J41" s="9"/>
    </row>
    <row r="42" spans="2:12" x14ac:dyDescent="0.25">
      <c r="B42" s="40" t="s">
        <v>12</v>
      </c>
      <c r="C42" s="41"/>
      <c r="D42" s="41"/>
      <c r="E42" s="41"/>
      <c r="F42" s="42"/>
      <c r="G42" s="17"/>
      <c r="H42" s="10">
        <v>0</v>
      </c>
      <c r="I42" s="9"/>
      <c r="J42" s="9"/>
    </row>
    <row r="43" spans="2:12" x14ac:dyDescent="0.25">
      <c r="B43" s="40" t="s">
        <v>13</v>
      </c>
      <c r="C43" s="41"/>
      <c r="D43" s="41"/>
      <c r="E43" s="41"/>
      <c r="F43" s="42"/>
      <c r="G43" s="17"/>
      <c r="H43" s="10">
        <v>0</v>
      </c>
      <c r="I43" s="9"/>
      <c r="J43" s="22"/>
      <c r="K43" s="6"/>
      <c r="L43" s="6"/>
    </row>
    <row r="44" spans="2:12" x14ac:dyDescent="0.25">
      <c r="B44" s="40" t="s">
        <v>27</v>
      </c>
      <c r="C44" s="41"/>
      <c r="D44" s="41"/>
      <c r="E44" s="41"/>
      <c r="F44" s="42"/>
      <c r="G44" s="17" t="s">
        <v>28</v>
      </c>
      <c r="H44" s="10">
        <v>0</v>
      </c>
      <c r="I44" s="9"/>
      <c r="J44" s="9"/>
      <c r="L44" s="6"/>
    </row>
    <row r="45" spans="2:12" x14ac:dyDescent="0.25">
      <c r="B45" s="40" t="s">
        <v>14</v>
      </c>
      <c r="C45" s="41"/>
      <c r="D45" s="41"/>
      <c r="E45" s="41"/>
      <c r="F45" s="42"/>
      <c r="G45" s="17"/>
      <c r="H45" s="8">
        <v>0</v>
      </c>
      <c r="I45" s="9"/>
      <c r="J45" s="9"/>
    </row>
    <row r="46" spans="2:12" x14ac:dyDescent="0.25">
      <c r="B46" s="40" t="s">
        <v>15</v>
      </c>
      <c r="C46" s="41"/>
      <c r="D46" s="41"/>
      <c r="E46" s="41"/>
      <c r="F46" s="42"/>
      <c r="G46" s="17"/>
      <c r="H46" s="8">
        <v>0</v>
      </c>
      <c r="I46" s="9"/>
      <c r="J46" s="9"/>
      <c r="L46" s="6"/>
    </row>
    <row r="47" spans="2:12" x14ac:dyDescent="0.25">
      <c r="B47" s="40" t="s">
        <v>29</v>
      </c>
      <c r="C47" s="41"/>
      <c r="D47" s="41"/>
      <c r="E47" s="41"/>
      <c r="F47" s="42"/>
      <c r="G47" s="17"/>
      <c r="H47" s="8">
        <v>0</v>
      </c>
      <c r="I47" s="9"/>
      <c r="J47" s="9"/>
      <c r="L47" s="6"/>
    </row>
    <row r="48" spans="2:12" x14ac:dyDescent="0.25">
      <c r="B48" s="40" t="s">
        <v>16</v>
      </c>
      <c r="C48" s="41"/>
      <c r="D48" s="41"/>
      <c r="E48" s="41"/>
      <c r="F48" s="42"/>
      <c r="G48" s="17"/>
      <c r="H48" s="8">
        <v>0</v>
      </c>
      <c r="I48" s="9"/>
      <c r="J48" s="9"/>
    </row>
    <row r="49" spans="2:12" x14ac:dyDescent="0.25">
      <c r="B49" s="40" t="s">
        <v>31</v>
      </c>
      <c r="C49" s="41"/>
      <c r="D49" s="41"/>
      <c r="E49" s="41"/>
      <c r="F49" s="42"/>
      <c r="G49" s="17"/>
      <c r="H49" s="8">
        <v>0</v>
      </c>
      <c r="I49" s="9"/>
      <c r="J49" s="9"/>
    </row>
    <row r="50" spans="2:12" x14ac:dyDescent="0.25">
      <c r="B50" s="40" t="s">
        <v>17</v>
      </c>
      <c r="C50" s="41"/>
      <c r="D50" s="41"/>
      <c r="E50" s="41"/>
      <c r="F50" s="42"/>
      <c r="G50" s="17"/>
      <c r="H50" s="8">
        <v>1065543.67</v>
      </c>
      <c r="I50" s="9"/>
      <c r="J50" s="9"/>
    </row>
    <row r="51" spans="2:12" x14ac:dyDescent="0.25">
      <c r="B51" s="40" t="s">
        <v>18</v>
      </c>
      <c r="C51" s="41"/>
      <c r="D51" s="41"/>
      <c r="E51" s="41"/>
      <c r="F51" s="42"/>
      <c r="G51" s="17"/>
      <c r="H51" s="8">
        <f>1814779.79+118.47</f>
        <v>1814898.26</v>
      </c>
      <c r="I51" s="9"/>
      <c r="J51" s="9"/>
    </row>
    <row r="52" spans="2:12" x14ac:dyDescent="0.25">
      <c r="B52" s="40" t="s">
        <v>30</v>
      </c>
      <c r="C52" s="41"/>
      <c r="D52" s="41"/>
      <c r="E52" s="41"/>
      <c r="F52" s="42"/>
      <c r="G52" s="17"/>
      <c r="H52" s="8">
        <v>0</v>
      </c>
      <c r="I52" s="27"/>
      <c r="J52" s="9"/>
      <c r="K52" s="9"/>
      <c r="L52" s="6"/>
    </row>
    <row r="53" spans="2:12" x14ac:dyDescent="0.25">
      <c r="B53" s="40" t="s">
        <v>19</v>
      </c>
      <c r="C53" s="41"/>
      <c r="D53" s="41"/>
      <c r="E53" s="41"/>
      <c r="F53" s="42"/>
      <c r="G53" s="17"/>
      <c r="H53" s="8">
        <v>0</v>
      </c>
      <c r="I53" s="9"/>
      <c r="J53" s="9"/>
      <c r="K53" s="6"/>
      <c r="L53" s="9"/>
    </row>
    <row r="54" spans="2:12" x14ac:dyDescent="0.25">
      <c r="B54" s="40" t="s">
        <v>20</v>
      </c>
      <c r="C54" s="41"/>
      <c r="D54" s="41"/>
      <c r="E54" s="41"/>
      <c r="F54" s="42"/>
      <c r="G54" s="17"/>
      <c r="H54" s="8">
        <v>0</v>
      </c>
      <c r="I54" s="9"/>
      <c r="J54" s="9"/>
      <c r="K54" s="6"/>
      <c r="L54" s="9"/>
    </row>
    <row r="55" spans="2:12" x14ac:dyDescent="0.25">
      <c r="B55" s="59" t="s">
        <v>23</v>
      </c>
      <c r="C55" s="60"/>
      <c r="D55" s="60"/>
      <c r="E55" s="60"/>
      <c r="F55" s="61"/>
      <c r="G55" s="19">
        <v>45891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40" t="s">
        <v>10</v>
      </c>
      <c r="C56" s="41"/>
      <c r="D56" s="41"/>
      <c r="E56" s="41"/>
      <c r="F56" s="42"/>
      <c r="G56" s="18"/>
      <c r="H56" s="10">
        <v>0</v>
      </c>
      <c r="I56" s="9"/>
      <c r="J56" s="9"/>
      <c r="K56" s="6"/>
      <c r="L56" s="6"/>
    </row>
    <row r="57" spans="2:12" x14ac:dyDescent="0.25">
      <c r="B57" s="40" t="s">
        <v>13</v>
      </c>
      <c r="C57" s="41"/>
      <c r="D57" s="41"/>
      <c r="E57" s="41"/>
      <c r="F57" s="42"/>
      <c r="G57" s="18"/>
      <c r="H57" s="10">
        <v>0</v>
      </c>
      <c r="I57" s="9"/>
      <c r="J57" s="22"/>
      <c r="K57" s="6"/>
      <c r="L57" s="6"/>
    </row>
    <row r="58" spans="2:12" x14ac:dyDescent="0.25">
      <c r="B58" s="40" t="s">
        <v>18</v>
      </c>
      <c r="C58" s="41"/>
      <c r="D58" s="41"/>
      <c r="E58" s="41"/>
      <c r="F58" s="42"/>
      <c r="G58" s="18"/>
      <c r="H58" s="8">
        <v>0</v>
      </c>
      <c r="I58" s="9"/>
      <c r="J58" s="9"/>
      <c r="K58" s="6"/>
      <c r="L58" s="6"/>
    </row>
    <row r="59" spans="2:12" x14ac:dyDescent="0.25">
      <c r="B59" s="40" t="s">
        <v>19</v>
      </c>
      <c r="C59" s="41"/>
      <c r="D59" s="41"/>
      <c r="E59" s="41"/>
      <c r="F59" s="42"/>
      <c r="G59" s="18"/>
      <c r="H59" s="1">
        <v>0</v>
      </c>
      <c r="I59" s="9"/>
      <c r="J59" s="9"/>
      <c r="K59" s="6"/>
      <c r="L59" s="6"/>
    </row>
    <row r="60" spans="2:12" x14ac:dyDescent="0.25">
      <c r="B60" s="40" t="s">
        <v>11</v>
      </c>
      <c r="C60" s="41"/>
      <c r="D60" s="41"/>
      <c r="E60" s="41"/>
      <c r="F60" s="42"/>
      <c r="G60" s="18"/>
      <c r="H60" s="1">
        <v>0</v>
      </c>
      <c r="I60" s="9"/>
      <c r="J60" s="9"/>
      <c r="K60" s="6"/>
      <c r="L60" s="6"/>
    </row>
    <row r="61" spans="2:12" x14ac:dyDescent="0.25">
      <c r="B61" s="40" t="s">
        <v>20</v>
      </c>
      <c r="C61" s="41"/>
      <c r="D61" s="41"/>
      <c r="E61" s="41"/>
      <c r="F61" s="42"/>
      <c r="G61" s="18"/>
      <c r="H61" s="1">
        <v>0</v>
      </c>
      <c r="I61" s="9"/>
      <c r="J61" s="9"/>
      <c r="K61" s="6"/>
      <c r="L61" s="6"/>
    </row>
    <row r="62" spans="2:12" x14ac:dyDescent="0.25">
      <c r="B62" s="62" t="s">
        <v>24</v>
      </c>
      <c r="C62" s="63"/>
      <c r="D62" s="63"/>
      <c r="E62" s="63"/>
      <c r="F62" s="64"/>
      <c r="G62" s="20">
        <v>45891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</f>
        <v>1165718.1500000001</v>
      </c>
      <c r="I62" s="9"/>
      <c r="K62" s="6"/>
      <c r="L62" s="6"/>
    </row>
    <row r="63" spans="2:12" x14ac:dyDescent="0.25">
      <c r="B63" s="40" t="s">
        <v>25</v>
      </c>
      <c r="C63" s="41"/>
      <c r="D63" s="41"/>
      <c r="E63" s="41"/>
      <c r="F63" s="42"/>
      <c r="G63" s="18"/>
      <c r="H63" s="1">
        <v>0</v>
      </c>
      <c r="I63" s="9"/>
      <c r="J63" s="9"/>
      <c r="L63" s="6"/>
    </row>
    <row r="64" spans="2:12" x14ac:dyDescent="0.25">
      <c r="B64" s="56" t="s">
        <v>26</v>
      </c>
      <c r="C64" s="57"/>
      <c r="D64" s="57"/>
      <c r="E64" s="57"/>
      <c r="F64" s="58"/>
      <c r="G64" s="18"/>
      <c r="H64" s="5">
        <f>H14+H31-H39-H55+H62-H63</f>
        <v>1743850.3800000001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65" t="s">
        <v>34</v>
      </c>
      <c r="C66" s="65"/>
      <c r="D66" s="65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35</v>
      </c>
      <c r="C68" s="30">
        <v>65372</v>
      </c>
      <c r="D68" s="31" t="s">
        <v>63</v>
      </c>
    </row>
    <row r="69" spans="2:11" x14ac:dyDescent="0.25">
      <c r="B69" s="28" t="s">
        <v>35</v>
      </c>
      <c r="C69" s="30">
        <v>24444</v>
      </c>
      <c r="D69" s="31" t="s">
        <v>64</v>
      </c>
    </row>
    <row r="70" spans="2:11" x14ac:dyDescent="0.25">
      <c r="B70" s="28" t="s">
        <v>35</v>
      </c>
      <c r="C70" s="30">
        <v>21455.84</v>
      </c>
      <c r="D70" s="31" t="s">
        <v>65</v>
      </c>
    </row>
    <row r="71" spans="2:11" x14ac:dyDescent="0.25">
      <c r="B71" s="28" t="s">
        <v>36</v>
      </c>
      <c r="C71" s="30">
        <v>128370</v>
      </c>
      <c r="D71" s="31" t="s">
        <v>66</v>
      </c>
    </row>
    <row r="72" spans="2:11" x14ac:dyDescent="0.25">
      <c r="B72" s="28" t="s">
        <v>37</v>
      </c>
      <c r="C72" s="30">
        <v>4170</v>
      </c>
      <c r="D72" s="31" t="s">
        <v>67</v>
      </c>
    </row>
    <row r="73" spans="2:11" x14ac:dyDescent="0.25">
      <c r="B73" s="28" t="s">
        <v>38</v>
      </c>
      <c r="C73" s="30">
        <v>18670</v>
      </c>
      <c r="D73" s="31" t="s">
        <v>68</v>
      </c>
    </row>
    <row r="74" spans="2:11" x14ac:dyDescent="0.25">
      <c r="B74" s="28" t="s">
        <v>39</v>
      </c>
      <c r="C74" s="30">
        <v>6756</v>
      </c>
      <c r="D74" s="31" t="s">
        <v>69</v>
      </c>
    </row>
    <row r="75" spans="2:11" x14ac:dyDescent="0.25">
      <c r="B75" s="28" t="s">
        <v>39</v>
      </c>
      <c r="C75" s="30">
        <v>2160</v>
      </c>
      <c r="D75" s="31" t="s">
        <v>70</v>
      </c>
    </row>
    <row r="76" spans="2:11" x14ac:dyDescent="0.25">
      <c r="B76" s="28" t="s">
        <v>40</v>
      </c>
      <c r="C76" s="30">
        <v>1860</v>
      </c>
      <c r="D76" s="32" t="s">
        <v>71</v>
      </c>
    </row>
    <row r="77" spans="2:11" x14ac:dyDescent="0.25">
      <c r="B77" s="28" t="s">
        <v>40</v>
      </c>
      <c r="C77" s="30">
        <v>1860</v>
      </c>
      <c r="D77" s="31" t="s">
        <v>72</v>
      </c>
    </row>
    <row r="78" spans="2:11" x14ac:dyDescent="0.25">
      <c r="B78" s="28" t="s">
        <v>41</v>
      </c>
      <c r="C78" s="30">
        <v>900</v>
      </c>
      <c r="D78" s="33" t="s">
        <v>73</v>
      </c>
    </row>
    <row r="79" spans="2:11" x14ac:dyDescent="0.25">
      <c r="B79" s="28" t="s">
        <v>41</v>
      </c>
      <c r="C79" s="30">
        <v>4200</v>
      </c>
      <c r="D79" s="33" t="s">
        <v>74</v>
      </c>
    </row>
    <row r="80" spans="2:11" x14ac:dyDescent="0.25">
      <c r="B80" s="28" t="s">
        <v>41</v>
      </c>
      <c r="C80" s="30">
        <v>550</v>
      </c>
      <c r="D80" s="33" t="s">
        <v>74</v>
      </c>
    </row>
    <row r="81" spans="2:4" x14ac:dyDescent="0.25">
      <c r="B81" s="28" t="s">
        <v>42</v>
      </c>
      <c r="C81" s="30">
        <v>39600</v>
      </c>
      <c r="D81" s="33" t="s">
        <v>75</v>
      </c>
    </row>
    <row r="82" spans="2:4" x14ac:dyDescent="0.25">
      <c r="B82" s="28" t="s">
        <v>43</v>
      </c>
      <c r="C82" s="30">
        <v>895.62</v>
      </c>
      <c r="D82" s="28">
        <v>1206125</v>
      </c>
    </row>
    <row r="83" spans="2:4" x14ac:dyDescent="0.25">
      <c r="B83" s="28" t="s">
        <v>43</v>
      </c>
      <c r="C83" s="30">
        <v>350.46</v>
      </c>
      <c r="D83" s="28">
        <v>1205925</v>
      </c>
    </row>
    <row r="84" spans="2:4" x14ac:dyDescent="0.25">
      <c r="B84" s="28" t="s">
        <v>43</v>
      </c>
      <c r="C84" s="30">
        <v>16562.48</v>
      </c>
      <c r="D84" s="28">
        <v>1206025</v>
      </c>
    </row>
    <row r="85" spans="2:4" x14ac:dyDescent="0.25">
      <c r="B85" s="28" t="s">
        <v>43</v>
      </c>
      <c r="C85" s="30">
        <v>42834</v>
      </c>
      <c r="D85" s="28">
        <v>1131225</v>
      </c>
    </row>
    <row r="86" spans="2:4" x14ac:dyDescent="0.25">
      <c r="B86" s="28" t="s">
        <v>43</v>
      </c>
      <c r="C86" s="30">
        <v>70741</v>
      </c>
      <c r="D86" s="28" t="s">
        <v>76</v>
      </c>
    </row>
    <row r="87" spans="2:4" x14ac:dyDescent="0.25">
      <c r="B87" s="28" t="s">
        <v>43</v>
      </c>
      <c r="C87" s="30">
        <v>532.17999999999995</v>
      </c>
      <c r="D87" s="28">
        <v>1131425</v>
      </c>
    </row>
    <row r="88" spans="2:4" x14ac:dyDescent="0.25">
      <c r="B88" s="28" t="s">
        <v>43</v>
      </c>
      <c r="C88" s="30">
        <v>70092</v>
      </c>
      <c r="D88" s="28">
        <v>1131325</v>
      </c>
    </row>
    <row r="89" spans="2:4" x14ac:dyDescent="0.25">
      <c r="B89" s="28" t="s">
        <v>44</v>
      </c>
      <c r="C89" s="30">
        <v>24512.48</v>
      </c>
      <c r="D89" s="28" t="s">
        <v>77</v>
      </c>
    </row>
    <row r="90" spans="2:4" x14ac:dyDescent="0.25">
      <c r="B90" s="28" t="s">
        <v>44</v>
      </c>
      <c r="C90" s="30">
        <v>150410.95000000001</v>
      </c>
      <c r="D90" s="28" t="s">
        <v>78</v>
      </c>
    </row>
    <row r="91" spans="2:4" x14ac:dyDescent="0.25">
      <c r="B91" s="28" t="s">
        <v>44</v>
      </c>
      <c r="C91" s="30">
        <v>330</v>
      </c>
      <c r="D91" s="28" t="s">
        <v>79</v>
      </c>
    </row>
    <row r="92" spans="2:4" x14ac:dyDescent="0.25">
      <c r="B92" s="28" t="s">
        <v>44</v>
      </c>
      <c r="C92" s="30">
        <v>20274.310000000001</v>
      </c>
      <c r="D92" s="28" t="s">
        <v>80</v>
      </c>
    </row>
    <row r="93" spans="2:4" x14ac:dyDescent="0.25">
      <c r="B93" s="28" t="s">
        <v>44</v>
      </c>
      <c r="C93" s="30">
        <v>42462.36</v>
      </c>
      <c r="D93" s="28" t="s">
        <v>81</v>
      </c>
    </row>
    <row r="94" spans="2:4" x14ac:dyDescent="0.25">
      <c r="B94" s="28" t="s">
        <v>44</v>
      </c>
      <c r="C94" s="30">
        <v>8058.42</v>
      </c>
      <c r="D94" s="28" t="s">
        <v>82</v>
      </c>
    </row>
    <row r="95" spans="2:4" x14ac:dyDescent="0.25">
      <c r="B95" s="28" t="s">
        <v>44</v>
      </c>
      <c r="C95" s="30">
        <v>2075.13</v>
      </c>
      <c r="D95" s="28" t="s">
        <v>83</v>
      </c>
    </row>
    <row r="96" spans="2:4" x14ac:dyDescent="0.25">
      <c r="B96" s="28" t="s">
        <v>45</v>
      </c>
      <c r="C96" s="30">
        <v>16728</v>
      </c>
      <c r="D96" s="28" t="s">
        <v>84</v>
      </c>
    </row>
    <row r="97" spans="2:4" x14ac:dyDescent="0.25">
      <c r="B97" s="28" t="s">
        <v>45</v>
      </c>
      <c r="C97" s="30">
        <v>17619</v>
      </c>
      <c r="D97" s="28" t="s">
        <v>85</v>
      </c>
    </row>
    <row r="98" spans="2:4" x14ac:dyDescent="0.25">
      <c r="B98" s="28" t="s">
        <v>45</v>
      </c>
      <c r="C98" s="30">
        <v>7872</v>
      </c>
      <c r="D98" s="28" t="s">
        <v>86</v>
      </c>
    </row>
    <row r="99" spans="2:4" x14ac:dyDescent="0.25">
      <c r="B99" s="28" t="s">
        <v>45</v>
      </c>
      <c r="C99" s="30">
        <v>67200</v>
      </c>
      <c r="D99" s="28" t="s">
        <v>87</v>
      </c>
    </row>
    <row r="100" spans="2:4" x14ac:dyDescent="0.25">
      <c r="B100" s="28" t="s">
        <v>46</v>
      </c>
      <c r="C100" s="30">
        <v>141970.94</v>
      </c>
      <c r="D100" s="33" t="s">
        <v>88</v>
      </c>
    </row>
    <row r="101" spans="2:4" x14ac:dyDescent="0.25">
      <c r="B101" s="28" t="s">
        <v>46</v>
      </c>
      <c r="C101" s="30">
        <v>144093.6</v>
      </c>
      <c r="D101" s="33" t="s">
        <v>89</v>
      </c>
    </row>
    <row r="102" spans="2:4" x14ac:dyDescent="0.25">
      <c r="B102" s="28" t="s">
        <v>47</v>
      </c>
      <c r="C102" s="30">
        <v>11394</v>
      </c>
      <c r="D102" s="33" t="s">
        <v>90</v>
      </c>
    </row>
    <row r="103" spans="2:4" x14ac:dyDescent="0.25">
      <c r="B103" s="28" t="s">
        <v>47</v>
      </c>
      <c r="C103" s="30">
        <v>11394</v>
      </c>
      <c r="D103" s="33" t="s">
        <v>91</v>
      </c>
    </row>
    <row r="104" spans="2:4" x14ac:dyDescent="0.25">
      <c r="B104" s="28" t="s">
        <v>48</v>
      </c>
      <c r="C104" s="30">
        <v>6050</v>
      </c>
      <c r="D104" s="33" t="s">
        <v>92</v>
      </c>
    </row>
    <row r="105" spans="2:4" x14ac:dyDescent="0.25">
      <c r="B105" s="28" t="s">
        <v>48</v>
      </c>
      <c r="C105" s="30">
        <v>25125.22</v>
      </c>
      <c r="D105" s="33" t="s">
        <v>93</v>
      </c>
    </row>
    <row r="106" spans="2:4" x14ac:dyDescent="0.25">
      <c r="B106" s="28" t="s">
        <v>48</v>
      </c>
      <c r="C106" s="30">
        <v>6050</v>
      </c>
      <c r="D106" s="33" t="s">
        <v>94</v>
      </c>
    </row>
    <row r="107" spans="2:4" x14ac:dyDescent="0.25">
      <c r="B107" s="28" t="s">
        <v>49</v>
      </c>
      <c r="C107" s="30">
        <v>1798.8</v>
      </c>
      <c r="D107" s="28" t="s">
        <v>95</v>
      </c>
    </row>
    <row r="108" spans="2:4" x14ac:dyDescent="0.25">
      <c r="B108" s="28" t="s">
        <v>50</v>
      </c>
      <c r="C108" s="30">
        <v>112560</v>
      </c>
      <c r="D108" s="28">
        <v>2501192</v>
      </c>
    </row>
    <row r="109" spans="2:4" x14ac:dyDescent="0.25">
      <c r="B109" s="28" t="s">
        <v>51</v>
      </c>
      <c r="C109" s="30">
        <v>8000</v>
      </c>
      <c r="D109" s="28" t="s">
        <v>96</v>
      </c>
    </row>
    <row r="110" spans="2:4" x14ac:dyDescent="0.25">
      <c r="B110" s="28" t="s">
        <v>52</v>
      </c>
      <c r="C110" s="30">
        <v>235200</v>
      </c>
      <c r="D110" s="28" t="s">
        <v>97</v>
      </c>
    </row>
    <row r="111" spans="2:4" x14ac:dyDescent="0.25">
      <c r="B111" s="28" t="s">
        <v>53</v>
      </c>
      <c r="C111" s="30">
        <v>4758</v>
      </c>
      <c r="D111" s="28">
        <v>9089236614</v>
      </c>
    </row>
    <row r="112" spans="2:4" x14ac:dyDescent="0.25">
      <c r="B112" s="28" t="s">
        <v>53</v>
      </c>
      <c r="C112" s="30">
        <v>2099</v>
      </c>
      <c r="D112" s="28">
        <v>9089224040</v>
      </c>
    </row>
    <row r="113" spans="2:4" x14ac:dyDescent="0.25">
      <c r="B113" s="28" t="s">
        <v>53</v>
      </c>
      <c r="C113" s="30">
        <v>5838</v>
      </c>
      <c r="D113" s="28">
        <v>9089238403</v>
      </c>
    </row>
    <row r="114" spans="2:4" x14ac:dyDescent="0.25">
      <c r="B114" s="28" t="s">
        <v>54</v>
      </c>
      <c r="C114" s="30">
        <v>15930</v>
      </c>
      <c r="D114" s="28" t="s">
        <v>98</v>
      </c>
    </row>
    <row r="115" spans="2:4" x14ac:dyDescent="0.25">
      <c r="B115" s="28" t="s">
        <v>55</v>
      </c>
      <c r="C115" s="30">
        <v>800</v>
      </c>
      <c r="D115" s="31" t="s">
        <v>99</v>
      </c>
    </row>
    <row r="116" spans="2:4" x14ac:dyDescent="0.25">
      <c r="B116" s="28" t="s">
        <v>56</v>
      </c>
      <c r="C116" s="30">
        <v>15000</v>
      </c>
      <c r="D116" s="31" t="s">
        <v>100</v>
      </c>
    </row>
    <row r="117" spans="2:4" x14ac:dyDescent="0.25">
      <c r="B117" s="28" t="s">
        <v>57</v>
      </c>
      <c r="C117" s="30">
        <v>7800</v>
      </c>
      <c r="D117" s="31" t="s">
        <v>101</v>
      </c>
    </row>
    <row r="118" spans="2:4" x14ac:dyDescent="0.25">
      <c r="B118" s="28" t="s">
        <v>57</v>
      </c>
      <c r="C118" s="30">
        <v>25000</v>
      </c>
      <c r="D118" s="31" t="s">
        <v>102</v>
      </c>
    </row>
    <row r="119" spans="2:4" x14ac:dyDescent="0.25">
      <c r="B119" s="28" t="s">
        <v>57</v>
      </c>
      <c r="C119" s="30">
        <v>6000</v>
      </c>
      <c r="D119" s="31" t="s">
        <v>103</v>
      </c>
    </row>
    <row r="120" spans="2:4" x14ac:dyDescent="0.25">
      <c r="B120" s="28" t="s">
        <v>57</v>
      </c>
      <c r="C120" s="30">
        <v>28000</v>
      </c>
      <c r="D120" s="31" t="s">
        <v>104</v>
      </c>
    </row>
    <row r="121" spans="2:4" x14ac:dyDescent="0.25">
      <c r="B121" s="28" t="s">
        <v>57</v>
      </c>
      <c r="C121" s="30">
        <v>7800</v>
      </c>
      <c r="D121" s="31" t="s">
        <v>105</v>
      </c>
    </row>
    <row r="122" spans="2:4" x14ac:dyDescent="0.25">
      <c r="B122" s="28" t="s">
        <v>58</v>
      </c>
      <c r="C122" s="30">
        <v>88800</v>
      </c>
      <c r="D122" s="31" t="s">
        <v>106</v>
      </c>
    </row>
    <row r="123" spans="2:4" x14ac:dyDescent="0.25">
      <c r="B123" s="28" t="s">
        <v>59</v>
      </c>
      <c r="C123" s="30">
        <v>23400</v>
      </c>
      <c r="D123" s="31" t="s">
        <v>107</v>
      </c>
    </row>
    <row r="124" spans="2:4" x14ac:dyDescent="0.25">
      <c r="B124" s="39" t="s">
        <v>111</v>
      </c>
      <c r="C124" s="34">
        <f>SUM(C68:C123)</f>
        <v>1814779.7900000003</v>
      </c>
      <c r="D124" s="28"/>
    </row>
    <row r="125" spans="2:4" x14ac:dyDescent="0.25">
      <c r="B125" s="29" t="s">
        <v>60</v>
      </c>
      <c r="C125" s="35">
        <v>28795.17</v>
      </c>
      <c r="D125" s="36" t="s">
        <v>108</v>
      </c>
    </row>
    <row r="126" spans="2:4" x14ac:dyDescent="0.25">
      <c r="B126" s="29" t="s">
        <v>61</v>
      </c>
      <c r="C126" s="35">
        <v>496765.67</v>
      </c>
      <c r="D126" s="36">
        <v>9006170314</v>
      </c>
    </row>
    <row r="127" spans="2:4" x14ac:dyDescent="0.25">
      <c r="B127" s="29" t="s">
        <v>61</v>
      </c>
      <c r="C127" s="35">
        <v>26587.47</v>
      </c>
      <c r="D127" s="36">
        <v>9006180764</v>
      </c>
    </row>
    <row r="128" spans="2:4" x14ac:dyDescent="0.25">
      <c r="B128" s="29" t="s">
        <v>62</v>
      </c>
      <c r="C128" s="35">
        <v>340309.93</v>
      </c>
      <c r="D128" s="36" t="s">
        <v>109</v>
      </c>
    </row>
    <row r="129" spans="2:4" x14ac:dyDescent="0.25">
      <c r="B129" s="29" t="s">
        <v>62</v>
      </c>
      <c r="C129" s="35">
        <v>173085.43</v>
      </c>
      <c r="D129" s="36" t="s">
        <v>110</v>
      </c>
    </row>
    <row r="130" spans="2:4" x14ac:dyDescent="0.25">
      <c r="B130" s="39" t="s">
        <v>112</v>
      </c>
      <c r="C130" s="37">
        <f>SUM(C125:C129)</f>
        <v>1065543.67</v>
      </c>
      <c r="D130" s="38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2025-08-25T05:49:35Z</dcterms:modified>
  <cp:category/>
  <cp:contentStatus/>
</cp:coreProperties>
</file>